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jarmila_csankova_msk_cz/Documents/_N_OU_složky/per rollam 2025/per rollam č.2 v roce 2025/na web anonymizované/"/>
    </mc:Choice>
  </mc:AlternateContent>
  <xr:revisionPtr revIDLastSave="33" documentId="8_{231FBDD7-D05A-46D5-A664-E2FAAB693075}" xr6:coauthVersionLast="47" xr6:coauthVersionMax="47" xr10:uidLastSave="{43F5ECA9-330B-4173-9A58-31432BA79A0C}"/>
  <bookViews>
    <workbookView xWindow="-120" yWindow="-120" windowWidth="29040" windowHeight="15720" xr2:uid="{00000000-000D-0000-FFFF-FFFF00000000}"/>
  </bookViews>
  <sheets>
    <sheet name="silnice_II.tříd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9" l="1"/>
  <c r="F23" i="9" l="1"/>
  <c r="G15" i="9"/>
  <c r="G21" i="9"/>
  <c r="G20" i="9"/>
  <c r="G6" i="9"/>
  <c r="G18" i="9"/>
  <c r="G16" i="9"/>
  <c r="G13" i="9"/>
  <c r="G11" i="9"/>
  <c r="G23" i="9" l="1"/>
</calcChain>
</file>

<file path=xl/sharedStrings.xml><?xml version="1.0" encoding="utf-8"?>
<sst xmlns="http://schemas.openxmlformats.org/spreadsheetml/2006/main" count="143" uniqueCount="86">
  <si>
    <t>Silnice II. třídy</t>
  </si>
  <si>
    <t>Seznam projektů</t>
  </si>
  <si>
    <t>Název projektu</t>
  </si>
  <si>
    <t>Číslo silnice</t>
  </si>
  <si>
    <t>Krajní body úseku</t>
  </si>
  <si>
    <r>
      <t xml:space="preserve">Výdaje projektu  </t>
    </r>
    <r>
      <rPr>
        <i/>
        <sz val="10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</si>
  <si>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</si>
  <si>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t>Naplňování indikátorů IROP</t>
  </si>
  <si>
    <t xml:space="preserve">Stav připravenosti projektu k realizaci </t>
  </si>
  <si>
    <t>začátek</t>
  </si>
  <si>
    <t>konec</t>
  </si>
  <si>
    <t>celkové výdaje projektu  (mil. Kč)</t>
  </si>
  <si>
    <t>z toho podíl EFRR (mil.Kč)</t>
  </si>
  <si>
    <t>zahájení realizace</t>
  </si>
  <si>
    <t>ukončení realizace</t>
  </si>
  <si>
    <t>název indikátoru</t>
  </si>
  <si>
    <t>cílová hodnota dosažená realizací  projektu</t>
  </si>
  <si>
    <t>stručný popis dle podmínek IROP, např. zpracovaná PD, zajištěné výkupy, výber dodavatele</t>
  </si>
  <si>
    <t>vydané stavební povolení ano/ne</t>
  </si>
  <si>
    <t>Rekonstrukce silnic II/445 a II/370 (Rýmařov)</t>
  </si>
  <si>
    <t>II/445 a II/370</t>
  </si>
  <si>
    <t>04/2024</t>
  </si>
  <si>
    <t>10/2024</t>
  </si>
  <si>
    <t>PD ve stupni PDPS</t>
  </si>
  <si>
    <t>ANO</t>
  </si>
  <si>
    <t>Rekonstrukce silnice II/445 Vrbno p.Pradědem - Heřmanovice</t>
  </si>
  <si>
    <t>II/445</t>
  </si>
  <si>
    <t>09/2025</t>
  </si>
  <si>
    <t>10/2026</t>
  </si>
  <si>
    <t>Silnice II/440 Rýžoviště - Dětřichov - hr. OL. kraje</t>
  </si>
  <si>
    <t>II/440</t>
  </si>
  <si>
    <t>8,750      11,527</t>
  </si>
  <si>
    <t>10,075       15,031</t>
  </si>
  <si>
    <t>04/2026</t>
  </si>
  <si>
    <t>požádano</t>
  </si>
  <si>
    <t>Rekonstrukce a modernizace silnice II/472 Karviná, ul.Borovského </t>
  </si>
  <si>
    <t>II/472</t>
  </si>
  <si>
    <t xml:space="preserve"> PD ve stupni PDPS</t>
  </si>
  <si>
    <t>požádáno</t>
  </si>
  <si>
    <t>Rekonstrukce a modernizace silnice II/648 Český Těšín, ul. Frýdecká</t>
  </si>
  <si>
    <t>II/648</t>
  </si>
  <si>
    <t>05/2023</t>
  </si>
  <si>
    <t>10/2023</t>
  </si>
  <si>
    <t>Rekonstrukce a modernizace silnice II/475 Karviná, ul. Rudé Armády</t>
  </si>
  <si>
    <t>II/475</t>
  </si>
  <si>
    <t>06/2023</t>
  </si>
  <si>
    <t>Rekonstrukce a modernizace silnice II/442 VD Kružberk – Svatoňovice – Čermná ve Slezsku</t>
  </si>
  <si>
    <t>II/442</t>
  </si>
  <si>
    <t>08/2023</t>
  </si>
  <si>
    <t>Modernizace silnice II/479 Ostrava, ul.Opavská</t>
  </si>
  <si>
    <t>II/479</t>
  </si>
  <si>
    <t>Rekonstrukce a modernizace silnice II/478 Šenov ul. Šenovská/Datyňská</t>
  </si>
  <si>
    <t>II/478</t>
  </si>
  <si>
    <t>Silnice II/483 průtah Frenštát p.R. - hr. okresu FM</t>
  </si>
  <si>
    <t>II/483</t>
  </si>
  <si>
    <t>05/2025</t>
  </si>
  <si>
    <t>10/2025</t>
  </si>
  <si>
    <t>Přeložka silnice II/443 obchvat Otic</t>
  </si>
  <si>
    <t>II/443</t>
  </si>
  <si>
    <t>Napojení na Přel. Sil. II/461 a II/443 JO Hradecká - Olomoucká</t>
  </si>
  <si>
    <t>10/2027</t>
  </si>
  <si>
    <t>Silnice II/442 Bohdanovice - Hořejší Kunčice</t>
  </si>
  <si>
    <t>7, 380</t>
  </si>
  <si>
    <t>11/2026</t>
  </si>
  <si>
    <t>Sillnice II/442 Kerhartice - VD Kružberk</t>
  </si>
  <si>
    <t>Rekonstrukce a modernizace silnice II/443 Štáblovice – Otice</t>
  </si>
  <si>
    <t>32, 285</t>
  </si>
  <si>
    <t>Okružní křižovatka II/486 x III/48615 Brušperk vč. mostu</t>
  </si>
  <si>
    <t>II/486</t>
  </si>
  <si>
    <t>PD ve stupni DSP</t>
  </si>
  <si>
    <t>NE</t>
  </si>
  <si>
    <t>Rekonstrukce a modernizace silnice II/470H Severní spoj (Ostrava)</t>
  </si>
  <si>
    <t>II/470 H</t>
  </si>
  <si>
    <t>Rekonstrukce silnice II/442 průtah Heřmánky</t>
  </si>
  <si>
    <t>04/2025</t>
  </si>
  <si>
    <t>Silnice II/452 Karlovice - Světlá Hora</t>
  </si>
  <si>
    <t>II/452</t>
  </si>
  <si>
    <t>06/2027</t>
  </si>
  <si>
    <t>Rekonstrukce a modernizace silnice II/647 Ostrava, ul. Bohumínská IV. etapa</t>
  </si>
  <si>
    <t>II/647</t>
  </si>
  <si>
    <t>nepodléhá PS dle NSZ</t>
  </si>
  <si>
    <t>…...........................................</t>
  </si>
  <si>
    <t>předseda RSK MSK</t>
  </si>
  <si>
    <t>Aktualizace platná k 29.8.2025</t>
  </si>
  <si>
    <t>Ing. Josef Bělica, Ph.D.,MBA</t>
  </si>
  <si>
    <t>V Ostravě dne: 1.9.2025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</si>
</sst>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97">
    <xf numFmtId="0" fontId="0" fillId="0" borderId="0" xfId="0"/>
    <xf numFmtId="0" fontId="1" fillId="0" borderId="0" xfId="0" applyFont="1" applyAlignment="1">
      <alignment vertical="top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13" xfId="0" applyFont="1" applyBorder="1"/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5" fillId="0" borderId="15" xfId="0" applyFont="1" applyBorder="1"/>
    <xf numFmtId="4" fontId="3" fillId="0" borderId="17" xfId="0" applyNumberFormat="1" applyFont="1" applyBorder="1" applyAlignment="1">
      <alignment horizontal="center" vertical="top" wrapText="1"/>
    </xf>
    <xf numFmtId="4" fontId="3" fillId="0" borderId="9" xfId="0" applyNumberFormat="1" applyFont="1" applyBorder="1" applyAlignment="1">
      <alignment vertical="top" wrapText="1"/>
    </xf>
    <xf numFmtId="4" fontId="0" fillId="0" borderId="0" xfId="0" applyNumberFormat="1"/>
    <xf numFmtId="0" fontId="5" fillId="0" borderId="0" xfId="0" applyFont="1" applyAlignment="1">
      <alignment vertical="center"/>
    </xf>
    <xf numFmtId="0" fontId="5" fillId="0" borderId="33" xfId="0" applyFont="1" applyBorder="1"/>
    <xf numFmtId="4" fontId="5" fillId="0" borderId="14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0" fontId="5" fillId="0" borderId="14" xfId="0" applyFont="1" applyBorder="1"/>
    <xf numFmtId="0" fontId="5" fillId="0" borderId="16" xfId="0" applyFont="1" applyBorder="1"/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/>
    <xf numFmtId="0" fontId="5" fillId="0" borderId="19" xfId="0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center" vertical="center"/>
    </xf>
    <xf numFmtId="4" fontId="5" fillId="0" borderId="21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/>
    <xf numFmtId="0" fontId="5" fillId="0" borderId="24" xfId="0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4" fontId="5" fillId="0" borderId="27" xfId="0" applyNumberFormat="1" applyFont="1" applyBorder="1" applyAlignment="1">
      <alignment horizontal="center" vertical="center"/>
    </xf>
    <xf numFmtId="4" fontId="5" fillId="0" borderId="26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wrapText="1"/>
    </xf>
    <xf numFmtId="3" fontId="5" fillId="0" borderId="25" xfId="0" applyNumberFormat="1" applyFont="1" applyBorder="1" applyAlignment="1">
      <alignment horizontal="center" vertical="center"/>
    </xf>
    <xf numFmtId="0" fontId="5" fillId="0" borderId="27" xfId="0" applyFont="1" applyBorder="1"/>
    <xf numFmtId="4" fontId="5" fillId="0" borderId="27" xfId="0" applyNumberFormat="1" applyFont="1" applyBorder="1" applyAlignment="1">
      <alignment horizontal="center" vertical="center" wrapText="1"/>
    </xf>
    <xf numFmtId="0" fontId="5" fillId="0" borderId="28" xfId="0" applyFont="1" applyBorder="1"/>
    <xf numFmtId="0" fontId="5" fillId="0" borderId="26" xfId="0" applyFont="1" applyBorder="1" applyAlignment="1">
      <alignment horizontal="center" vertical="center" wrapText="1"/>
    </xf>
    <xf numFmtId="4" fontId="9" fillId="0" borderId="27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9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 vertical="center"/>
    </xf>
    <xf numFmtId="164" fontId="5" fillId="0" borderId="31" xfId="0" applyNumberFormat="1" applyFont="1" applyBorder="1" applyAlignment="1">
      <alignment horizontal="center" vertical="center"/>
    </xf>
    <xf numFmtId="4" fontId="5" fillId="0" borderId="32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24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/>
    </xf>
    <xf numFmtId="4" fontId="5" fillId="0" borderId="31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 wrapText="1"/>
    </xf>
    <xf numFmtId="164" fontId="5" fillId="0" borderId="36" xfId="0" applyNumberFormat="1" applyFont="1" applyBorder="1" applyAlignment="1">
      <alignment horizontal="center" vertical="center"/>
    </xf>
    <xf numFmtId="164" fontId="5" fillId="0" borderId="37" xfId="0" applyNumberFormat="1" applyFont="1" applyBorder="1" applyAlignment="1">
      <alignment horizontal="center" vertical="center"/>
    </xf>
    <xf numFmtId="4" fontId="5" fillId="0" borderId="36" xfId="0" applyNumberFormat="1" applyFont="1" applyBorder="1" applyAlignment="1">
      <alignment horizontal="center" vertical="center"/>
    </xf>
    <xf numFmtId="4" fontId="5" fillId="0" borderId="37" xfId="0" applyNumberFormat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</cellXfs>
  <cellStyles count="10">
    <cellStyle name="Normální" xfId="0" builtinId="0"/>
    <cellStyle name="Normální 10" xfId="4" xr:uid="{3EC9798B-82EE-4E01-B22C-1588B7B0A1F8}"/>
    <cellStyle name="Normální 11" xfId="6" xr:uid="{C929FE18-CC31-4E9C-8D4E-7889654F3BC7}"/>
    <cellStyle name="Normální 2 3 2" xfId="9" xr:uid="{53A95E1D-F959-4DA1-82F7-2D39CFA6338F}"/>
    <cellStyle name="Normální 2 4" xfId="2" xr:uid="{920624AB-E433-4352-8881-CF2BB2E2895D}"/>
    <cellStyle name="Normální 3" xfId="1" xr:uid="{00000000-0005-0000-0000-000001000000}"/>
    <cellStyle name="Normální 6" xfId="3" xr:uid="{2BC40EB8-68F5-4C1B-B68F-31B27F80CAA5}"/>
    <cellStyle name="Normální 7" xfId="8" xr:uid="{841C282E-600D-48DA-A2ED-AC3A7BBFB54A}"/>
    <cellStyle name="Normální 8" xfId="5" xr:uid="{368CB646-CDA3-4DFD-85C7-BE2065647738}"/>
    <cellStyle name="Normální 9" xfId="7" xr:uid="{9F8F8EFB-2768-471E-867B-D847A78A4A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6F255-87A6-409C-B298-CC70010D4893}">
  <sheetPr>
    <pageSetUpPr fitToPage="1"/>
  </sheetPr>
  <dimension ref="A1:N28"/>
  <sheetViews>
    <sheetView tabSelected="1" topLeftCell="A12" workbookViewId="0">
      <selection activeCell="J31" sqref="J31"/>
    </sheetView>
  </sheetViews>
  <sheetFormatPr defaultRowHeight="15" x14ac:dyDescent="0.25"/>
  <cols>
    <col min="1" max="1" width="11.85546875" customWidth="1"/>
    <col min="2" max="2" width="46.140625" customWidth="1"/>
    <col min="3" max="3" width="13.5703125" customWidth="1"/>
    <col min="4" max="5" width="11.85546875" customWidth="1"/>
    <col min="6" max="7" width="11.85546875" style="13" customWidth="1"/>
    <col min="8" max="9" width="11.85546875" customWidth="1"/>
    <col min="12" max="13" width="14.42578125" customWidth="1"/>
  </cols>
  <sheetData>
    <row r="1" spans="1:14" ht="15.75" thickBot="1" x14ac:dyDescent="0.3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6"/>
    </row>
    <row r="2" spans="1:14" s="1" customFormat="1" ht="34.5" customHeight="1" x14ac:dyDescent="0.25">
      <c r="A2" s="87" t="s">
        <v>1</v>
      </c>
      <c r="B2" s="89" t="s">
        <v>2</v>
      </c>
      <c r="C2" s="91" t="s">
        <v>3</v>
      </c>
      <c r="D2" s="93" t="s">
        <v>4</v>
      </c>
      <c r="E2" s="94"/>
      <c r="F2" s="95" t="s">
        <v>5</v>
      </c>
      <c r="G2" s="96"/>
      <c r="H2" s="93" t="s">
        <v>6</v>
      </c>
      <c r="I2" s="94"/>
      <c r="J2" s="93" t="s">
        <v>7</v>
      </c>
      <c r="K2" s="94"/>
      <c r="L2" s="93" t="s">
        <v>8</v>
      </c>
      <c r="M2" s="94"/>
    </row>
    <row r="3" spans="1:14" s="1" customFormat="1" ht="27.75" customHeight="1" thickBot="1" x14ac:dyDescent="0.3">
      <c r="A3" s="88"/>
      <c r="B3" s="90"/>
      <c r="C3" s="92"/>
      <c r="D3" s="3" t="s">
        <v>9</v>
      </c>
      <c r="E3" s="2" t="s">
        <v>10</v>
      </c>
      <c r="F3" s="11" t="s">
        <v>11</v>
      </c>
      <c r="G3" s="12" t="s">
        <v>12</v>
      </c>
      <c r="H3" s="7" t="s">
        <v>13</v>
      </c>
      <c r="I3" s="8" t="s">
        <v>14</v>
      </c>
      <c r="J3" s="9" t="s">
        <v>15</v>
      </c>
      <c r="K3" s="8" t="s">
        <v>16</v>
      </c>
      <c r="L3" s="9" t="s">
        <v>17</v>
      </c>
      <c r="M3" s="6" t="s">
        <v>18</v>
      </c>
    </row>
    <row r="4" spans="1:14" s="4" customFormat="1" ht="27.6" customHeight="1" x14ac:dyDescent="0.25">
      <c r="A4" s="20">
        <v>1</v>
      </c>
      <c r="B4" s="21" t="s">
        <v>19</v>
      </c>
      <c r="C4" s="22" t="s">
        <v>20</v>
      </c>
      <c r="D4" s="23">
        <v>0</v>
      </c>
      <c r="E4" s="24">
        <v>0.73</v>
      </c>
      <c r="F4" s="25">
        <v>21.1</v>
      </c>
      <c r="G4" s="26">
        <v>17.933</v>
      </c>
      <c r="H4" s="27" t="s">
        <v>21</v>
      </c>
      <c r="I4" s="28" t="s">
        <v>22</v>
      </c>
      <c r="J4" s="29"/>
      <c r="K4" s="30"/>
      <c r="L4" s="31" t="s">
        <v>23</v>
      </c>
      <c r="M4" s="32" t="s">
        <v>24</v>
      </c>
    </row>
    <row r="5" spans="1:14" s="4" customFormat="1" ht="27.6" customHeight="1" x14ac:dyDescent="0.25">
      <c r="A5" s="33">
        <v>2</v>
      </c>
      <c r="B5" s="34" t="s">
        <v>25</v>
      </c>
      <c r="C5" s="35" t="s">
        <v>26</v>
      </c>
      <c r="D5" s="36">
        <v>54.109000000000002</v>
      </c>
      <c r="E5" s="37">
        <v>63.173000000000002</v>
      </c>
      <c r="F5" s="38">
        <v>207</v>
      </c>
      <c r="G5" s="39">
        <v>172</v>
      </c>
      <c r="H5" s="40" t="s">
        <v>27</v>
      </c>
      <c r="I5" s="41" t="s">
        <v>28</v>
      </c>
      <c r="J5" s="42"/>
      <c r="K5" s="43"/>
      <c r="L5" s="44" t="s">
        <v>23</v>
      </c>
      <c r="M5" s="45" t="s">
        <v>24</v>
      </c>
    </row>
    <row r="6" spans="1:14" s="4" customFormat="1" ht="27.6" customHeight="1" x14ac:dyDescent="0.25">
      <c r="A6" s="33">
        <v>3</v>
      </c>
      <c r="B6" s="34" t="s">
        <v>29</v>
      </c>
      <c r="C6" s="35" t="s">
        <v>30</v>
      </c>
      <c r="D6" s="46" t="s">
        <v>31</v>
      </c>
      <c r="E6" s="47" t="s">
        <v>32</v>
      </c>
      <c r="F6" s="38">
        <v>146</v>
      </c>
      <c r="G6" s="39">
        <f>F6*0.85</f>
        <v>124.1</v>
      </c>
      <c r="H6" s="40" t="s">
        <v>33</v>
      </c>
      <c r="I6" s="41" t="s">
        <v>28</v>
      </c>
      <c r="J6" s="42"/>
      <c r="K6" s="43"/>
      <c r="L6" s="44" t="s">
        <v>23</v>
      </c>
      <c r="M6" s="45" t="s">
        <v>34</v>
      </c>
    </row>
    <row r="7" spans="1:14" s="4" customFormat="1" ht="27.6" customHeight="1" x14ac:dyDescent="0.25">
      <c r="A7" s="33">
        <v>4</v>
      </c>
      <c r="B7" s="48" t="s">
        <v>35</v>
      </c>
      <c r="C7" s="35" t="s">
        <v>36</v>
      </c>
      <c r="D7" s="36">
        <v>0</v>
      </c>
      <c r="E7" s="49">
        <v>2669</v>
      </c>
      <c r="F7" s="38">
        <v>33.4</v>
      </c>
      <c r="G7" s="39">
        <v>28.4</v>
      </c>
      <c r="H7" s="40" t="s">
        <v>21</v>
      </c>
      <c r="I7" s="41" t="s">
        <v>22</v>
      </c>
      <c r="J7" s="50"/>
      <c r="K7" s="43"/>
      <c r="L7" s="44" t="s">
        <v>37</v>
      </c>
      <c r="M7" s="45" t="s">
        <v>38</v>
      </c>
    </row>
    <row r="8" spans="1:14" s="4" customFormat="1" ht="27.6" customHeight="1" x14ac:dyDescent="0.25">
      <c r="A8" s="33">
        <v>5</v>
      </c>
      <c r="B8" s="48" t="s">
        <v>39</v>
      </c>
      <c r="C8" s="35" t="s">
        <v>40</v>
      </c>
      <c r="D8" s="36">
        <v>24.07</v>
      </c>
      <c r="E8" s="37">
        <v>29.07</v>
      </c>
      <c r="F8" s="38">
        <v>35.79</v>
      </c>
      <c r="G8" s="39">
        <v>30.43</v>
      </c>
      <c r="H8" s="40" t="s">
        <v>41</v>
      </c>
      <c r="I8" s="41" t="s">
        <v>42</v>
      </c>
      <c r="J8" s="42"/>
      <c r="K8" s="43"/>
      <c r="L8" s="44" t="s">
        <v>23</v>
      </c>
      <c r="M8" s="45" t="s">
        <v>24</v>
      </c>
    </row>
    <row r="9" spans="1:14" s="4" customFormat="1" ht="27.6" customHeight="1" x14ac:dyDescent="0.25">
      <c r="A9" s="33">
        <v>6</v>
      </c>
      <c r="B9" s="48" t="s">
        <v>43</v>
      </c>
      <c r="C9" s="35" t="s">
        <v>44</v>
      </c>
      <c r="D9" s="36">
        <v>14.042</v>
      </c>
      <c r="E9" s="37">
        <v>15.579000000000001</v>
      </c>
      <c r="F9" s="38">
        <v>27.77</v>
      </c>
      <c r="G9" s="39">
        <v>23.61</v>
      </c>
      <c r="H9" s="40" t="s">
        <v>45</v>
      </c>
      <c r="I9" s="41" t="s">
        <v>42</v>
      </c>
      <c r="J9" s="42"/>
      <c r="K9" s="43"/>
      <c r="L9" s="44" t="s">
        <v>23</v>
      </c>
      <c r="M9" s="45" t="s">
        <v>24</v>
      </c>
    </row>
    <row r="10" spans="1:14" s="4" customFormat="1" ht="42.75" customHeight="1" x14ac:dyDescent="0.25">
      <c r="A10" s="33">
        <v>7</v>
      </c>
      <c r="B10" s="48" t="s">
        <v>46</v>
      </c>
      <c r="C10" s="35" t="s">
        <v>47</v>
      </c>
      <c r="D10" s="36">
        <v>18.212</v>
      </c>
      <c r="E10" s="37">
        <v>26.47</v>
      </c>
      <c r="F10" s="51">
        <v>59.5</v>
      </c>
      <c r="G10" s="39">
        <v>50.6</v>
      </c>
      <c r="H10" s="40" t="s">
        <v>48</v>
      </c>
      <c r="I10" s="41" t="s">
        <v>22</v>
      </c>
      <c r="J10" s="52"/>
      <c r="K10" s="43"/>
      <c r="L10" s="44" t="s">
        <v>23</v>
      </c>
      <c r="M10" s="45" t="s">
        <v>24</v>
      </c>
    </row>
    <row r="11" spans="1:14" s="4" customFormat="1" ht="27.6" customHeight="1" x14ac:dyDescent="0.25">
      <c r="A11" s="33">
        <v>8</v>
      </c>
      <c r="B11" s="48" t="s">
        <v>49</v>
      </c>
      <c r="C11" s="35" t="s">
        <v>50</v>
      </c>
      <c r="D11" s="46">
        <v>2.68</v>
      </c>
      <c r="E11" s="47">
        <v>5.14</v>
      </c>
      <c r="F11" s="38">
        <v>132</v>
      </c>
      <c r="G11" s="39">
        <f t="shared" ref="G11:G21" si="0">F11*0.85</f>
        <v>112.2</v>
      </c>
      <c r="H11" s="40" t="s">
        <v>21</v>
      </c>
      <c r="I11" s="41" t="s">
        <v>22</v>
      </c>
      <c r="J11" s="52"/>
      <c r="K11" s="43"/>
      <c r="L11" s="44" t="s">
        <v>23</v>
      </c>
      <c r="M11" s="53" t="s">
        <v>24</v>
      </c>
    </row>
    <row r="12" spans="1:14" s="4" customFormat="1" ht="27.6" customHeight="1" x14ac:dyDescent="0.25">
      <c r="A12" s="33">
        <v>9</v>
      </c>
      <c r="B12" s="48" t="s">
        <v>51</v>
      </c>
      <c r="C12" s="35" t="s">
        <v>52</v>
      </c>
      <c r="D12" s="46">
        <v>20.03</v>
      </c>
      <c r="E12" s="47">
        <v>24.2</v>
      </c>
      <c r="F12" s="38">
        <v>42.4</v>
      </c>
      <c r="G12" s="39">
        <v>36.04</v>
      </c>
      <c r="H12" s="40" t="s">
        <v>21</v>
      </c>
      <c r="I12" s="41" t="s">
        <v>22</v>
      </c>
      <c r="J12" s="42"/>
      <c r="K12" s="43"/>
      <c r="L12" s="44" t="s">
        <v>23</v>
      </c>
      <c r="M12" s="53" t="s">
        <v>24</v>
      </c>
    </row>
    <row r="13" spans="1:14" s="4" customFormat="1" ht="27.6" customHeight="1" x14ac:dyDescent="0.25">
      <c r="A13" s="33">
        <v>10</v>
      </c>
      <c r="B13" s="48" t="s">
        <v>53</v>
      </c>
      <c r="C13" s="35" t="s">
        <v>54</v>
      </c>
      <c r="D13" s="36">
        <v>14.981999999999999</v>
      </c>
      <c r="E13" s="37">
        <v>17.247</v>
      </c>
      <c r="F13" s="38">
        <v>33</v>
      </c>
      <c r="G13" s="39">
        <f t="shared" si="0"/>
        <v>28.05</v>
      </c>
      <c r="H13" s="40" t="s">
        <v>55</v>
      </c>
      <c r="I13" s="41" t="s">
        <v>56</v>
      </c>
      <c r="J13" s="42"/>
      <c r="K13" s="43"/>
      <c r="L13" s="44" t="s">
        <v>37</v>
      </c>
      <c r="M13" s="45" t="s">
        <v>24</v>
      </c>
    </row>
    <row r="14" spans="1:14" s="4" customFormat="1" ht="27.6" customHeight="1" x14ac:dyDescent="0.25">
      <c r="A14" s="33">
        <v>11</v>
      </c>
      <c r="B14" s="48" t="s">
        <v>57</v>
      </c>
      <c r="C14" s="35" t="s">
        <v>58</v>
      </c>
      <c r="D14" s="46" t="s">
        <v>59</v>
      </c>
      <c r="E14" s="37"/>
      <c r="F14" s="38">
        <v>242</v>
      </c>
      <c r="G14" s="39">
        <v>206</v>
      </c>
      <c r="H14" s="40" t="s">
        <v>27</v>
      </c>
      <c r="I14" s="41" t="s">
        <v>60</v>
      </c>
      <c r="J14" s="50"/>
      <c r="K14" s="43"/>
      <c r="L14" s="44" t="s">
        <v>23</v>
      </c>
      <c r="M14" s="45" t="s">
        <v>24</v>
      </c>
    </row>
    <row r="15" spans="1:14" s="4" customFormat="1" ht="27.6" customHeight="1" x14ac:dyDescent="0.25">
      <c r="A15" s="33">
        <v>12</v>
      </c>
      <c r="B15" s="48" t="s">
        <v>61</v>
      </c>
      <c r="C15" s="35" t="s">
        <v>47</v>
      </c>
      <c r="D15" s="36" t="s">
        <v>62</v>
      </c>
      <c r="E15" s="37">
        <v>10.9</v>
      </c>
      <c r="F15" s="54">
        <v>53.5</v>
      </c>
      <c r="G15" s="39">
        <f t="shared" si="0"/>
        <v>45.475000000000001</v>
      </c>
      <c r="H15" s="40" t="s">
        <v>33</v>
      </c>
      <c r="I15" s="41" t="s">
        <v>63</v>
      </c>
      <c r="J15" s="50"/>
      <c r="K15" s="43"/>
      <c r="L15" s="44" t="s">
        <v>23</v>
      </c>
      <c r="M15" s="45" t="s">
        <v>24</v>
      </c>
    </row>
    <row r="16" spans="1:14" s="4" customFormat="1" ht="27.6" customHeight="1" x14ac:dyDescent="0.25">
      <c r="A16" s="33">
        <v>13</v>
      </c>
      <c r="B16" s="48" t="s">
        <v>64</v>
      </c>
      <c r="C16" s="35" t="s">
        <v>47</v>
      </c>
      <c r="D16" s="36">
        <v>14.24</v>
      </c>
      <c r="E16" s="37">
        <v>18</v>
      </c>
      <c r="F16" s="51">
        <v>70.400000000000006</v>
      </c>
      <c r="G16" s="39">
        <f t="shared" si="0"/>
        <v>59.84</v>
      </c>
      <c r="H16" s="40" t="s">
        <v>33</v>
      </c>
      <c r="I16" s="41" t="s">
        <v>28</v>
      </c>
      <c r="J16" s="50"/>
      <c r="K16" s="43"/>
      <c r="L16" s="44" t="s">
        <v>23</v>
      </c>
      <c r="M16" s="45" t="s">
        <v>24</v>
      </c>
      <c r="N16" s="5"/>
    </row>
    <row r="17" spans="1:13" s="4" customFormat="1" ht="27.6" customHeight="1" x14ac:dyDescent="0.25">
      <c r="A17" s="33">
        <v>14</v>
      </c>
      <c r="B17" s="48" t="s">
        <v>65</v>
      </c>
      <c r="C17" s="35" t="s">
        <v>58</v>
      </c>
      <c r="D17" s="36" t="s">
        <v>66</v>
      </c>
      <c r="E17" s="37">
        <v>37.040999999999997</v>
      </c>
      <c r="F17" s="51">
        <v>27.76</v>
      </c>
      <c r="G17" s="39">
        <v>23.6</v>
      </c>
      <c r="H17" s="40" t="s">
        <v>21</v>
      </c>
      <c r="I17" s="41" t="s">
        <v>22</v>
      </c>
      <c r="J17" s="52"/>
      <c r="K17" s="43"/>
      <c r="L17" s="44" t="s">
        <v>23</v>
      </c>
      <c r="M17" s="45" t="s">
        <v>24</v>
      </c>
    </row>
    <row r="18" spans="1:13" s="14" customFormat="1" ht="30" x14ac:dyDescent="0.25">
      <c r="A18" s="33">
        <v>15</v>
      </c>
      <c r="B18" s="55" t="s">
        <v>67</v>
      </c>
      <c r="C18" s="35" t="s">
        <v>68</v>
      </c>
      <c r="D18" s="36">
        <v>4.3639999999999999</v>
      </c>
      <c r="E18" s="37">
        <v>4.4640000000000004</v>
      </c>
      <c r="F18" s="38">
        <v>15</v>
      </c>
      <c r="G18" s="39">
        <f t="shared" si="0"/>
        <v>12.75</v>
      </c>
      <c r="H18" s="40" t="s">
        <v>33</v>
      </c>
      <c r="I18" s="41" t="s">
        <v>28</v>
      </c>
      <c r="J18" s="56"/>
      <c r="K18" s="57"/>
      <c r="L18" s="44" t="s">
        <v>69</v>
      </c>
      <c r="M18" s="45" t="s">
        <v>70</v>
      </c>
    </row>
    <row r="19" spans="1:13" s="14" customFormat="1" ht="30" x14ac:dyDescent="0.25">
      <c r="A19" s="33">
        <v>16</v>
      </c>
      <c r="B19" s="58" t="s">
        <v>71</v>
      </c>
      <c r="C19" s="59" t="s">
        <v>72</v>
      </c>
      <c r="D19" s="60">
        <v>0</v>
      </c>
      <c r="E19" s="61">
        <v>1.18</v>
      </c>
      <c r="F19" s="62">
        <v>86.8</v>
      </c>
      <c r="G19" s="39">
        <v>73.8</v>
      </c>
      <c r="H19" s="63" t="s">
        <v>45</v>
      </c>
      <c r="I19" s="64" t="s">
        <v>22</v>
      </c>
      <c r="J19" s="65"/>
      <c r="K19" s="66"/>
      <c r="L19" s="44" t="s">
        <v>23</v>
      </c>
      <c r="M19" s="45" t="s">
        <v>24</v>
      </c>
    </row>
    <row r="20" spans="1:13" s="14" customFormat="1" ht="30" x14ac:dyDescent="0.25">
      <c r="A20" s="33">
        <v>17</v>
      </c>
      <c r="B20" s="67" t="s">
        <v>73</v>
      </c>
      <c r="C20" s="35" t="s">
        <v>47</v>
      </c>
      <c r="D20" s="36">
        <v>36.966000000000001</v>
      </c>
      <c r="E20" s="37">
        <v>38.552</v>
      </c>
      <c r="F20" s="38">
        <v>33.550000000000004</v>
      </c>
      <c r="G20" s="39">
        <f t="shared" si="0"/>
        <v>28.517500000000002</v>
      </c>
      <c r="H20" s="40" t="s">
        <v>74</v>
      </c>
      <c r="I20" s="41" t="s">
        <v>56</v>
      </c>
      <c r="J20" s="56"/>
      <c r="K20" s="57"/>
      <c r="L20" s="44" t="s">
        <v>23</v>
      </c>
      <c r="M20" s="45" t="s">
        <v>24</v>
      </c>
    </row>
    <row r="21" spans="1:13" s="14" customFormat="1" ht="30" x14ac:dyDescent="0.25">
      <c r="A21" s="68">
        <v>18</v>
      </c>
      <c r="B21" s="58" t="s">
        <v>75</v>
      </c>
      <c r="C21" s="59" t="s">
        <v>76</v>
      </c>
      <c r="D21" s="60">
        <v>9.4309999999999992</v>
      </c>
      <c r="E21" s="61">
        <v>19.513999999999999</v>
      </c>
      <c r="F21" s="62">
        <v>180</v>
      </c>
      <c r="G21" s="69">
        <f t="shared" si="0"/>
        <v>153</v>
      </c>
      <c r="H21" s="63" t="s">
        <v>33</v>
      </c>
      <c r="I21" s="64" t="s">
        <v>77</v>
      </c>
      <c r="J21" s="65"/>
      <c r="K21" s="66"/>
      <c r="L21" s="70" t="s">
        <v>23</v>
      </c>
      <c r="M21" s="71" t="s">
        <v>24</v>
      </c>
    </row>
    <row r="22" spans="1:13" s="14" customFormat="1" ht="30.75" thickBot="1" x14ac:dyDescent="0.3">
      <c r="A22" s="72">
        <v>19</v>
      </c>
      <c r="B22" s="73" t="s">
        <v>78</v>
      </c>
      <c r="C22" s="72" t="s">
        <v>79</v>
      </c>
      <c r="D22" s="74">
        <v>46.207999999999998</v>
      </c>
      <c r="E22" s="75">
        <v>47.597999999999999</v>
      </c>
      <c r="F22" s="76">
        <v>75.5</v>
      </c>
      <c r="G22" s="77">
        <f>F22*0.85</f>
        <v>64.174999999999997</v>
      </c>
      <c r="H22" s="78" t="s">
        <v>33</v>
      </c>
      <c r="I22" s="79" t="s">
        <v>28</v>
      </c>
      <c r="J22" s="80"/>
      <c r="K22" s="81"/>
      <c r="L22" s="82" t="s">
        <v>23</v>
      </c>
      <c r="M22" s="83" t="s">
        <v>80</v>
      </c>
    </row>
    <row r="23" spans="1:13" ht="23.1" customHeight="1" thickBot="1" x14ac:dyDescent="0.3">
      <c r="A23" s="15"/>
      <c r="B23" s="10"/>
      <c r="C23" s="15"/>
      <c r="D23" s="10"/>
      <c r="E23" s="10"/>
      <c r="F23" s="16">
        <f>SUM(F4:F22)</f>
        <v>1522.47</v>
      </c>
      <c r="G23" s="17">
        <f>SUM(G4:G22)</f>
        <v>1290.5204999999999</v>
      </c>
      <c r="H23" s="10"/>
      <c r="I23" s="10"/>
      <c r="J23" s="18"/>
      <c r="K23" s="19"/>
      <c r="L23" s="10"/>
      <c r="M23" s="19"/>
    </row>
    <row r="25" spans="1:13" x14ac:dyDescent="0.25">
      <c r="H25" s="13"/>
      <c r="I25" t="s">
        <v>83</v>
      </c>
    </row>
    <row r="26" spans="1:13" x14ac:dyDescent="0.25">
      <c r="I26" t="s">
        <v>85</v>
      </c>
      <c r="L26" t="s">
        <v>81</v>
      </c>
    </row>
    <row r="27" spans="1:13" x14ac:dyDescent="0.25">
      <c r="L27" t="s">
        <v>84</v>
      </c>
    </row>
    <row r="28" spans="1:13" x14ac:dyDescent="0.25">
      <c r="L28" t="s">
        <v>82</v>
      </c>
    </row>
  </sheetData>
  <mergeCells count="9">
    <mergeCell ref="A1:M1"/>
    <mergeCell ref="A2:A3"/>
    <mergeCell ref="B2:B3"/>
    <mergeCell ref="C2:C3"/>
    <mergeCell ref="D2:E2"/>
    <mergeCell ref="F2:G2"/>
    <mergeCell ref="H2:I2"/>
    <mergeCell ref="J2:K2"/>
    <mergeCell ref="L2:M2"/>
  </mergeCells>
  <pageMargins left="0.7" right="0.7" top="0.78740157499999996" bottom="0.78740157499999996" header="0.3" footer="0.3"/>
  <pageSetup paperSize="9" scale="65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482cc1-280f-45f3-9646-485496cd3b7f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F16CF9B51D634B838138B80ACBB00D" ma:contentTypeVersion="6" ma:contentTypeDescription="Create a new document." ma:contentTypeScope="" ma:versionID="23e82bc0b2ff9e9a403a8ef3c925edd4">
  <xsd:schema xmlns:xsd="http://www.w3.org/2001/XMLSchema" xmlns:xs="http://www.w3.org/2001/XMLSchema" xmlns:p="http://schemas.microsoft.com/office/2006/metadata/properties" xmlns:ns2="cae9e01c-cd94-4ee8-a9b7-16f5dafcd3ed" xmlns:ns3="e9482cc1-280f-45f3-9646-485496cd3b7f" targetNamespace="http://schemas.microsoft.com/office/2006/metadata/properties" ma:root="true" ma:fieldsID="c8acd3f0de4040960a5e63feaa723e8d" ns2:_="" ns3:_="">
    <xsd:import namespace="cae9e01c-cd94-4ee8-a9b7-16f5dafcd3ed"/>
    <xsd:import namespace="e9482cc1-280f-45f3-9646-485496cd3b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e9e01c-cd94-4ee8-a9b7-16f5dafcd3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82cc1-280f-45f3-9646-485496cd3b7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33EB08-B6AB-4310-AB8D-9E1F66E27030}">
  <ds:schemaRefs>
    <ds:schemaRef ds:uri="http://schemas.microsoft.com/office/2006/metadata/properties"/>
    <ds:schemaRef ds:uri="http://schemas.microsoft.com/office/infopath/2007/PartnerControls"/>
    <ds:schemaRef ds:uri="e9482cc1-280f-45f3-9646-485496cd3b7f"/>
  </ds:schemaRefs>
</ds:datastoreItem>
</file>

<file path=customXml/itemProps3.xml><?xml version="1.0" encoding="utf-8"?>
<ds:datastoreItem xmlns:ds="http://schemas.openxmlformats.org/officeDocument/2006/customXml" ds:itemID="{E2EA34E0-91B3-4CDE-8EAF-A6A0B8EABC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e9e01c-cd94-4ee8-a9b7-16f5dafcd3ed"/>
    <ds:schemaRef ds:uri="e9482cc1-280f-45f3-9646-485496cd3b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silnice_II.tříd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Csanková Jarmila</cp:lastModifiedBy>
  <cp:revision/>
  <cp:lastPrinted>2025-09-01T06:54:24Z</cp:lastPrinted>
  <dcterms:created xsi:type="dcterms:W3CDTF">2020-05-27T13:32:17Z</dcterms:created>
  <dcterms:modified xsi:type="dcterms:W3CDTF">2025-09-02T09:40:40Z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0x010100D3F16CF9B51D634B838138B80ACBB00D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2021-12-09T07:37:35Z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3f41d5cc-f07d-415f-875f-d38ab71d2bb7</vt:lpwstr>
  </property>
  <property fmtid="{D5CDD505-2E9C-101B-9397-08002B2CF9AE}" pid="9" name="MSIP_Label_63ff9749-f68b-40ec-aa05-229831920469_ContentBits">
    <vt:lpwstr>2</vt:lpwstr>
  </property>
  <property fmtid="{D5CDD505-2E9C-101B-9397-08002B2CF9AE}" pid="10" name="MediaServiceImageTags">
    <vt:lpwstr/>
  </property>
</Properties>
</file>